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1355" windowHeight="87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D25" i="1" l="1"/>
  <c r="C25" i="1"/>
  <c r="E27" i="1"/>
  <c r="E26" i="1"/>
  <c r="C28" i="1"/>
  <c r="D28" i="1"/>
  <c r="E28" i="1" s="1"/>
  <c r="E48" i="1" l="1"/>
  <c r="E30" i="1"/>
  <c r="E54" i="1"/>
  <c r="E53" i="1"/>
  <c r="D40" i="1"/>
  <c r="E40" i="1" s="1"/>
  <c r="C40" i="1"/>
  <c r="E49" i="1"/>
  <c r="E36" i="1"/>
  <c r="D31" i="1"/>
  <c r="C31" i="1"/>
  <c r="D22" i="1"/>
  <c r="E18" i="1"/>
  <c r="E10" i="1"/>
  <c r="E33" i="1"/>
  <c r="E34" i="1"/>
  <c r="E35" i="1"/>
  <c r="E32" i="1"/>
  <c r="E24" i="1"/>
  <c r="E19" i="1"/>
  <c r="E11" i="1"/>
  <c r="E50" i="1"/>
  <c r="E43" i="1"/>
  <c r="E20" i="1"/>
  <c r="E17" i="1"/>
  <c r="E16" i="1"/>
  <c r="E25" i="1"/>
  <c r="E47" i="1"/>
  <c r="E29" i="1"/>
  <c r="E23" i="1"/>
  <c r="E12" i="1"/>
  <c r="E14" i="1"/>
  <c r="E8" i="1"/>
  <c r="E46" i="1"/>
  <c r="E45" i="1"/>
  <c r="E44" i="1"/>
  <c r="E41" i="1"/>
  <c r="E21" i="1"/>
  <c r="E15" i="1"/>
  <c r="E13" i="1"/>
  <c r="E9" i="1"/>
  <c r="C7" i="1"/>
  <c r="D7" i="1"/>
  <c r="C22" i="1"/>
  <c r="E22" i="1" s="1"/>
  <c r="E31" i="1" l="1"/>
  <c r="E7" i="1"/>
  <c r="C55" i="1"/>
  <c r="D55" i="1"/>
  <c r="E55" i="1" l="1"/>
</calcChain>
</file>

<file path=xl/sharedStrings.xml><?xml version="1.0" encoding="utf-8"?>
<sst xmlns="http://schemas.openxmlformats.org/spreadsheetml/2006/main" count="117" uniqueCount="77">
  <si>
    <t>L.p.</t>
  </si>
  <si>
    <t>Wyszczególnienie</t>
  </si>
  <si>
    <t xml:space="preserve">Plan po zmianach </t>
  </si>
  <si>
    <t>Wykonanie</t>
  </si>
  <si>
    <t>%</t>
  </si>
  <si>
    <t>wg źródeł przychodu</t>
  </si>
  <si>
    <t>I.</t>
  </si>
  <si>
    <t>Dochody z podatków i opłat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</si>
  <si>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</si>
  <si>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</si>
  <si>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</si>
  <si>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</si>
  <si>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</si>
  <si>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</si>
  <si>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</si>
  <si>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</si>
  <si>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</si>
  <si>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</si>
  <si>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</si>
  <si>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</si>
  <si>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</si>
  <si>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</si>
  <si>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Podatek od działalności gospodarczej osób fizycznych, opłacany w formie karty podatkowej</t>
  </si>
  <si>
    <t>Podatek od nieruchomości</t>
  </si>
  <si>
    <t>Podatek rolny</t>
  </si>
  <si>
    <t>Podatek leśny</t>
  </si>
  <si>
    <t>Podatek od środków transportowych</t>
  </si>
  <si>
    <t>Podatek od spadków i darowizn</t>
  </si>
  <si>
    <t>Wpływy z opłaty skarbowej</t>
  </si>
  <si>
    <t>Wpływy z opłaty targowej</t>
  </si>
  <si>
    <t>Wpływy z opłat za wydawanie zezwoleń na sprzedaż alkoholu</t>
  </si>
  <si>
    <t>Wpływy z innych lokalnych opłat pobieranych przez JST na podstawie odrębnych ustaw</t>
  </si>
  <si>
    <t>Podatek od czynności cywilnoprawnych</t>
  </si>
  <si>
    <t>Wpływy z różnych opłat</t>
  </si>
  <si>
    <t>II.</t>
  </si>
  <si>
    <t>Udziały w podatkach stanowiących dochód budżetu państwa</t>
  </si>
  <si>
    <t>Podatek dochodowy od osób fizycznych</t>
  </si>
  <si>
    <t>Podatek dochodowy od osób prawnych</t>
  </si>
  <si>
    <t>III.</t>
  </si>
  <si>
    <t>Subwencja ogólna z budżetu państwa</t>
  </si>
  <si>
    <t xml:space="preserve">IV. </t>
  </si>
  <si>
    <t>Dochody z majątku gminy</t>
  </si>
  <si>
    <t>Wpływy z tytułu przekształcenia prawa użytkowania wieczystego przysługujacego osobom fizycznym w prawo własności</t>
  </si>
  <si>
    <t>V.</t>
  </si>
  <si>
    <t>Dotacje</t>
  </si>
  <si>
    <t>Dotacje celowe otrzymane z budżetu państwa na realizację własnych zadań bieżących gmin</t>
  </si>
  <si>
    <t>Wpływy z opłat za zarząd, użytkowanie i użytkowanie wieczyste nieruchomości</t>
  </si>
  <si>
    <t>VI.</t>
  </si>
  <si>
    <t>Pozostałe dochody</t>
  </si>
  <si>
    <t>Otrzymane spadki, zapisy i darowizny w postaci pieniężnej</t>
  </si>
  <si>
    <t xml:space="preserve">Dochody z najmu i dzierżawy składników majątkowych Skarbu Państwa, jednostek samorządu terytorialnego lub innych jednostek zaliczanych do sektora finansów publicznych oraz innych umów o podobnym charakterze  </t>
  </si>
  <si>
    <t>Odsetki od nieterminowych wpłat z tytułu podatków i opłat</t>
  </si>
  <si>
    <t>Pozostałe odsetki</t>
  </si>
  <si>
    <t>Wpływy z różnych dochodów</t>
  </si>
  <si>
    <t>Dochody jednostek samorządu terytorialnego związane z realizacją zadań z zakresu administracji rządowej oraz innych zadań zleconych ustawami</t>
  </si>
  <si>
    <t>Wpływy z usług</t>
  </si>
  <si>
    <t xml:space="preserve">           OGÓŁEM</t>
  </si>
  <si>
    <t>Dotacje celowe w ramach programów finansowanych z udziałem środków europejskich oraz środków, o których mowa w art.. 5 ust. 1 pkt 3 oraz ust. 3 pkt 5 i 6, lub płatności w ramach budżetu środków europejskich (§ 200)</t>
  </si>
  <si>
    <t>Dotacje celowe w ramach programów finansowanych z udziałem środków europejskich oraz środków, o których mowa w art.. 5 ust. 1 pkt 3 oraz ust. 3 pkt 5 i 6, lub płatności w ramach budżetu środków europejskich (§ 620)</t>
  </si>
  <si>
    <t>Dotacje celowe otrzymane z budżetu państwa na realizację inwestycji i zakupów inwestycyjnych własnych gmin</t>
  </si>
  <si>
    <t>Wpływy ze zwrotów dotacji oraz płatności, w tym wykorzystanych niezgodnie z przeznaczeniem lub wykorzystanych z naruszeniem procedur, o których mowa w art. 184 ustawy, pobranych nienależnie lub w nadmiernej wysokości</t>
  </si>
  <si>
    <t>Środki na dofinansowanie własnych zadań bieżących gmin, powiatów, samorządów wijewództw, pozyskane z innych źródeł</t>
  </si>
  <si>
    <t>Wpływy z opłat za koncesje i licencje</t>
  </si>
  <si>
    <t>Załącznik Nr 1 a</t>
  </si>
  <si>
    <t>Wpływy z opłaty produktowej</t>
  </si>
  <si>
    <t>Dotacja celowa otrzymana z tytułu pomocy finansowej udzielanej między jednostkami samorządu terytorialnego na dofinansowanie własnych zadań inwestycyjnych i zakupów inwestycyjnych</t>
  </si>
  <si>
    <t>Dotacje celowe otrzymane z powiatu na zadania bieżące realizowane na podstawie porozumień między jednostkami samorządu terytorialnego</t>
  </si>
  <si>
    <t>Środki na uzupełnienie dochodów gmin</t>
  </si>
  <si>
    <t>Grzywny, mandaty i inne kary pieniężne od osób fizycznych</t>
  </si>
  <si>
    <t>Dotacje otrzymane z państwowych funduszy celowych na finansowanie lub dofinasowanie kosztów realizacji inwestycji i zakupów inwestycyjnych jsfp.</t>
  </si>
  <si>
    <t>Dotacje celowe otrzymane z budżetu państwa na realizację zadań bieżących z zakresu administracji rządowej oraz innych zadań zleconych gminie ustawami (§2010)</t>
  </si>
  <si>
    <t>Dotacje celowe otrzymane z budżetu państwa na realizację zadań bieżących gmin z zakresu edukacyjnej opieki wychowawczej</t>
  </si>
  <si>
    <t>Wpływy ze sprzedaży składników majątkowych</t>
  </si>
  <si>
    <t xml:space="preserve"> </t>
  </si>
  <si>
    <t>Grzywny i inne kary pieniężne od osób prawnych i jednostek organizacyjnych</t>
  </si>
  <si>
    <t>Realizacja dochodów budżetu Gminy Nadarzyn w 2014 roku</t>
  </si>
  <si>
    <t>Subwencja z budżetu państwa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</si>
</sst>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3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10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4" fontId="0" fillId="0" borderId="0" xfId="0" applyNumberFormat="1" applyBorder="1"/>
    <xf numFmtId="10" fontId="0" fillId="0" borderId="0" xfId="0" applyNumberForma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4" fontId="5" fillId="0" borderId="6" xfId="0" applyNumberFormat="1" applyFont="1" applyBorder="1"/>
    <xf numFmtId="10" fontId="5" fillId="0" borderId="7" xfId="0" applyNumberFormat="1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4" fontId="5" fillId="0" borderId="9" xfId="0" applyNumberFormat="1" applyFont="1" applyBorder="1"/>
    <xf numFmtId="10" fontId="5" fillId="0" borderId="10" xfId="0" applyNumberFormat="1" applyFont="1" applyBorder="1"/>
    <xf numFmtId="4" fontId="5" fillId="0" borderId="11" xfId="0" applyNumberFormat="1" applyFont="1" applyBorder="1"/>
    <xf numFmtId="10" fontId="5" fillId="0" borderId="12" xfId="0" applyNumberFormat="1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/>
    <xf numFmtId="4" fontId="6" fillId="0" borderId="9" xfId="0" applyNumberFormat="1" applyFont="1" applyBorder="1"/>
    <xf numFmtId="10" fontId="6" fillId="0" borderId="10" xfId="0" applyNumberFormat="1" applyFont="1" applyBorder="1"/>
    <xf numFmtId="0" fontId="6" fillId="0" borderId="9" xfId="0" applyFont="1" applyBorder="1" applyAlignment="1">
      <alignment wrapText="1"/>
    </xf>
    <xf numFmtId="0" fontId="6" fillId="0" borderId="13" xfId="0" applyFont="1" applyBorder="1" applyAlignment="1">
      <alignment horizontal="center"/>
    </xf>
    <xf numFmtId="4" fontId="6" fillId="0" borderId="14" xfId="0" applyNumberFormat="1" applyFont="1" applyBorder="1"/>
    <xf numFmtId="0" fontId="6" fillId="0" borderId="14" xfId="0" applyFont="1" applyBorder="1" applyAlignment="1">
      <alignment wrapText="1"/>
    </xf>
    <xf numFmtId="0" fontId="6" fillId="0" borderId="9" xfId="0" applyFont="1" applyFill="1" applyBorder="1" applyAlignment="1">
      <alignment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wrapText="1"/>
    </xf>
    <xf numFmtId="4" fontId="6" fillId="0" borderId="16" xfId="0" applyNumberFormat="1" applyFont="1" applyBorder="1"/>
    <xf numFmtId="0" fontId="7" fillId="0" borderId="0" xfId="0" applyFont="1"/>
    <xf numFmtId="0" fontId="4" fillId="0" borderId="0" xfId="0" applyFont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0" xfId="0" applyNumberFormat="1" applyFont="1" applyBorder="1"/>
    <xf numFmtId="4" fontId="4" fillId="0" borderId="0" xfId="0" applyNumberFormat="1" applyFont="1"/>
    <xf numFmtId="0" fontId="8" fillId="0" borderId="9" xfId="0" applyFont="1" applyBorder="1"/>
    <xf numFmtId="4" fontId="8" fillId="0" borderId="9" xfId="0" applyNumberFormat="1" applyFont="1" applyBorder="1"/>
    <xf numFmtId="10" fontId="8" fillId="0" borderId="10" xfId="0" applyNumberFormat="1" applyFont="1" applyBorder="1"/>
    <xf numFmtId="0" fontId="8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17" xfId="0" applyFont="1" applyBorder="1" applyAlignment="1">
      <alignment horizontal="left"/>
    </xf>
    <xf numFmtId="0" fontId="5" fillId="0" borderId="11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6"/>
  <sheetViews>
    <sheetView tabSelected="1" workbookViewId="0">
      <selection activeCell="E40" sqref="E40"/>
    </sheetView>
  </sheetViews>
  <sheetFormatPr defaultRowHeight="12.75" x14ac:dyDescent="0.2"/>
  <cols>
    <col min="1" max="1" width="6.42578125" customWidth="1"/>
    <col min="2" max="2" width="87.85546875" customWidth="1"/>
    <col min="3" max="3" width="21.5703125" customWidth="1"/>
    <col min="4" max="4" width="27.85546875" style="40" customWidth="1"/>
    <col min="5" max="5" width="15.7109375" customWidth="1"/>
  </cols>
  <sheetData>
    <row r="1" spans="1:6" ht="15.75" x14ac:dyDescent="0.25">
      <c r="D1" s="50" t="s">
        <v>63</v>
      </c>
      <c r="E1" s="50"/>
    </row>
    <row r="2" spans="1:6" ht="15.75" x14ac:dyDescent="0.25">
      <c r="D2" s="4"/>
      <c r="E2" s="4"/>
    </row>
    <row r="3" spans="1:6" ht="20.25" x14ac:dyDescent="0.3">
      <c r="A3" s="49" t="s">
        <v>75</v>
      </c>
      <c r="B3" s="49"/>
      <c r="C3" s="49"/>
      <c r="D3" s="49"/>
      <c r="E3" s="49"/>
    </row>
    <row r="4" spans="1:6" ht="20.25" x14ac:dyDescent="0.3">
      <c r="A4" s="49" t="s">
        <v>5</v>
      </c>
      <c r="B4" s="49"/>
      <c r="C4" s="49"/>
      <c r="D4" s="49"/>
      <c r="E4" s="49"/>
    </row>
    <row r="5" spans="1:6" ht="13.5" thickBot="1" x14ac:dyDescent="0.25"/>
    <row r="6" spans="1:6" ht="17.25" thickBot="1" x14ac:dyDescent="0.3">
      <c r="A6" s="14" t="s">
        <v>0</v>
      </c>
      <c r="B6" s="15" t="s">
        <v>1</v>
      </c>
      <c r="C6" s="15" t="s">
        <v>2</v>
      </c>
      <c r="D6" s="15" t="s">
        <v>3</v>
      </c>
      <c r="E6" s="16" t="s">
        <v>4</v>
      </c>
    </row>
    <row r="7" spans="1:6" ht="17.25" thickTop="1" x14ac:dyDescent="0.25">
      <c r="A7" s="17" t="s">
        <v>6</v>
      </c>
      <c r="B7" s="18" t="s">
        <v>7</v>
      </c>
      <c r="C7" s="19">
        <f>SUM(C8:C21)</f>
        <v>29960894.620000001</v>
      </c>
      <c r="D7" s="19">
        <f>SUM(D8:D21)</f>
        <v>29521727.070000008</v>
      </c>
      <c r="E7" s="20">
        <f>D7/C7</f>
        <v>0.98534197474507879</v>
      </c>
    </row>
    <row r="8" spans="1:6" ht="14.25" x14ac:dyDescent="0.2">
      <c r="A8" s="27" t="s">
        <v>8</v>
      </c>
      <c r="B8" s="28" t="s">
        <v>23</v>
      </c>
      <c r="C8" s="29">
        <v>21150000</v>
      </c>
      <c r="D8" s="29">
        <v>21096870.34</v>
      </c>
      <c r="E8" s="30">
        <f t="shared" ref="E8:E55" si="0">D8/C8</f>
        <v>0.99748795933806145</v>
      </c>
      <c r="F8" t="s">
        <v>73</v>
      </c>
    </row>
    <row r="9" spans="1:6" ht="14.25" x14ac:dyDescent="0.2">
      <c r="A9" s="27" t="s">
        <v>9</v>
      </c>
      <c r="B9" s="28" t="s">
        <v>24</v>
      </c>
      <c r="C9" s="29">
        <v>213200</v>
      </c>
      <c r="D9" s="29">
        <v>223034.76</v>
      </c>
      <c r="E9" s="30">
        <f t="shared" si="0"/>
        <v>1.046129268292683</v>
      </c>
      <c r="F9" t="s">
        <v>73</v>
      </c>
    </row>
    <row r="10" spans="1:6" ht="14.25" x14ac:dyDescent="0.2">
      <c r="A10" s="27" t="s">
        <v>10</v>
      </c>
      <c r="B10" s="28" t="s">
        <v>25</v>
      </c>
      <c r="C10" s="29">
        <v>45500</v>
      </c>
      <c r="D10" s="29">
        <v>40868.6</v>
      </c>
      <c r="E10" s="30">
        <f t="shared" si="0"/>
        <v>0.89821098901098895</v>
      </c>
      <c r="F10" t="s">
        <v>73</v>
      </c>
    </row>
    <row r="11" spans="1:6" ht="14.25" x14ac:dyDescent="0.2">
      <c r="A11" s="27" t="s">
        <v>11</v>
      </c>
      <c r="B11" s="28" t="s">
        <v>26</v>
      </c>
      <c r="C11" s="29">
        <v>4522456.16</v>
      </c>
      <c r="D11" s="29">
        <v>4259598.9800000004</v>
      </c>
      <c r="E11" s="30">
        <f t="shared" si="0"/>
        <v>0.94187734038752968</v>
      </c>
      <c r="F11" t="s">
        <v>73</v>
      </c>
    </row>
    <row r="12" spans="1:6" ht="14.25" x14ac:dyDescent="0.2">
      <c r="A12" s="27" t="s">
        <v>12</v>
      </c>
      <c r="B12" s="28" t="s">
        <v>22</v>
      </c>
      <c r="C12" s="29">
        <v>60000</v>
      </c>
      <c r="D12" s="29">
        <v>51123.5</v>
      </c>
      <c r="E12" s="30">
        <f t="shared" si="0"/>
        <v>0.85205833333333336</v>
      </c>
      <c r="F12" t="s">
        <v>73</v>
      </c>
    </row>
    <row r="13" spans="1:6" ht="14.25" x14ac:dyDescent="0.2">
      <c r="A13" s="27" t="s">
        <v>13</v>
      </c>
      <c r="B13" s="28" t="s">
        <v>27</v>
      </c>
      <c r="C13" s="29">
        <v>203065.46</v>
      </c>
      <c r="D13" s="29">
        <v>247178.64</v>
      </c>
      <c r="E13" s="30">
        <f t="shared" si="0"/>
        <v>1.2172362547525317</v>
      </c>
      <c r="F13" t="s">
        <v>73</v>
      </c>
    </row>
    <row r="14" spans="1:6" ht="14.25" x14ac:dyDescent="0.2">
      <c r="A14" s="27" t="s">
        <v>14</v>
      </c>
      <c r="B14" s="28" t="s">
        <v>64</v>
      </c>
      <c r="C14" s="29">
        <v>1350</v>
      </c>
      <c r="D14" s="29">
        <v>344.94</v>
      </c>
      <c r="E14" s="30">
        <f t="shared" si="0"/>
        <v>0.25551111111111113</v>
      </c>
      <c r="F14" t="s">
        <v>73</v>
      </c>
    </row>
    <row r="15" spans="1:6" ht="14.25" x14ac:dyDescent="0.2">
      <c r="A15" s="27" t="s">
        <v>15</v>
      </c>
      <c r="B15" s="28" t="s">
        <v>28</v>
      </c>
      <c r="C15" s="29">
        <v>108000</v>
      </c>
      <c r="D15" s="29">
        <v>94338.5</v>
      </c>
      <c r="E15" s="30">
        <f t="shared" si="0"/>
        <v>0.8735046296296296</v>
      </c>
      <c r="F15" t="s">
        <v>73</v>
      </c>
    </row>
    <row r="16" spans="1:6" ht="14.25" x14ac:dyDescent="0.2">
      <c r="A16" s="27" t="s">
        <v>16</v>
      </c>
      <c r="B16" s="28" t="s">
        <v>29</v>
      </c>
      <c r="C16" s="29">
        <v>13000</v>
      </c>
      <c r="D16" s="29">
        <v>16713</v>
      </c>
      <c r="E16" s="30">
        <f t="shared" si="0"/>
        <v>1.2856153846153846</v>
      </c>
      <c r="F16" t="s">
        <v>73</v>
      </c>
    </row>
    <row r="17" spans="1:6" ht="14.25" x14ac:dyDescent="0.2">
      <c r="A17" s="27" t="s">
        <v>17</v>
      </c>
      <c r="B17" s="28" t="s">
        <v>30</v>
      </c>
      <c r="C17" s="29">
        <v>190000</v>
      </c>
      <c r="D17" s="29">
        <v>183038.86</v>
      </c>
      <c r="E17" s="30">
        <f t="shared" si="0"/>
        <v>0.96336242105263148</v>
      </c>
      <c r="F17" t="s">
        <v>73</v>
      </c>
    </row>
    <row r="18" spans="1:6" ht="14.25" x14ac:dyDescent="0.2">
      <c r="A18" s="27" t="s">
        <v>18</v>
      </c>
      <c r="B18" s="28" t="s">
        <v>31</v>
      </c>
      <c r="C18" s="29">
        <v>1527000</v>
      </c>
      <c r="D18" s="29">
        <v>1521920.42</v>
      </c>
      <c r="E18" s="30">
        <f t="shared" si="0"/>
        <v>0.99667349050425669</v>
      </c>
      <c r="F18" t="s">
        <v>73</v>
      </c>
    </row>
    <row r="19" spans="1:6" ht="14.25" x14ac:dyDescent="0.2">
      <c r="A19" s="27" t="s">
        <v>19</v>
      </c>
      <c r="B19" s="28" t="s">
        <v>32</v>
      </c>
      <c r="C19" s="29">
        <v>1645000</v>
      </c>
      <c r="D19" s="29">
        <v>1526456.04</v>
      </c>
      <c r="E19" s="30">
        <f t="shared" si="0"/>
        <v>0.92793680243161092</v>
      </c>
      <c r="F19" t="s">
        <v>73</v>
      </c>
    </row>
    <row r="20" spans="1:6" s="39" customFormat="1" ht="14.25" x14ac:dyDescent="0.2">
      <c r="A20" s="27" t="s">
        <v>20</v>
      </c>
      <c r="B20" s="28" t="s">
        <v>33</v>
      </c>
      <c r="C20" s="29">
        <v>197823</v>
      </c>
      <c r="D20" s="29">
        <v>173895.44</v>
      </c>
      <c r="E20" s="30">
        <f t="shared" si="0"/>
        <v>0.87904561148097038</v>
      </c>
    </row>
    <row r="21" spans="1:6" ht="14.25" x14ac:dyDescent="0.2">
      <c r="A21" s="27" t="s">
        <v>21</v>
      </c>
      <c r="B21" s="28" t="s">
        <v>46</v>
      </c>
      <c r="C21" s="29">
        <v>84500</v>
      </c>
      <c r="D21" s="29">
        <v>86345.05</v>
      </c>
      <c r="E21" s="30">
        <f t="shared" si="0"/>
        <v>1.0218349112426035</v>
      </c>
      <c r="F21" t="s">
        <v>73</v>
      </c>
    </row>
    <row r="22" spans="1:6" ht="16.5" x14ac:dyDescent="0.25">
      <c r="A22" s="21" t="s">
        <v>34</v>
      </c>
      <c r="B22" s="22" t="s">
        <v>35</v>
      </c>
      <c r="C22" s="23">
        <f>C23+C24</f>
        <v>23517757.23</v>
      </c>
      <c r="D22" s="23">
        <f>D23+D24</f>
        <v>24179020.940000001</v>
      </c>
      <c r="E22" s="24">
        <f t="shared" si="0"/>
        <v>1.0281176348379204</v>
      </c>
    </row>
    <row r="23" spans="1:6" s="39" customFormat="1" ht="14.25" x14ac:dyDescent="0.2">
      <c r="A23" s="27" t="s">
        <v>8</v>
      </c>
      <c r="B23" s="28" t="s">
        <v>36</v>
      </c>
      <c r="C23" s="29">
        <v>20449578</v>
      </c>
      <c r="D23" s="29">
        <v>20676542</v>
      </c>
      <c r="E23" s="30">
        <f t="shared" si="0"/>
        <v>1.0110987131372589</v>
      </c>
    </row>
    <row r="24" spans="1:6" s="39" customFormat="1" ht="14.25" x14ac:dyDescent="0.2">
      <c r="A24" s="27" t="s">
        <v>9</v>
      </c>
      <c r="B24" s="28" t="s">
        <v>37</v>
      </c>
      <c r="C24" s="29">
        <v>3068179.23</v>
      </c>
      <c r="D24" s="29">
        <v>3502478.94</v>
      </c>
      <c r="E24" s="30">
        <f t="shared" si="0"/>
        <v>1.1415496545161086</v>
      </c>
    </row>
    <row r="25" spans="1:6" s="5" customFormat="1" ht="16.5" x14ac:dyDescent="0.25">
      <c r="A25" s="21" t="s">
        <v>38</v>
      </c>
      <c r="B25" s="22" t="s">
        <v>76</v>
      </c>
      <c r="C25" s="23">
        <f>C27+C26</f>
        <v>11288752</v>
      </c>
      <c r="D25" s="23">
        <f>D27+D26</f>
        <v>11288752</v>
      </c>
      <c r="E25" s="24">
        <f t="shared" si="0"/>
        <v>1</v>
      </c>
    </row>
    <row r="26" spans="1:6" s="5" customFormat="1" ht="16.5" x14ac:dyDescent="0.25">
      <c r="A26" s="48" t="s">
        <v>8</v>
      </c>
      <c r="B26" s="45" t="s">
        <v>39</v>
      </c>
      <c r="C26" s="46">
        <v>10742410</v>
      </c>
      <c r="D26" s="46">
        <v>10742410</v>
      </c>
      <c r="E26" s="47">
        <f t="shared" si="0"/>
        <v>1</v>
      </c>
    </row>
    <row r="27" spans="1:6" s="5" customFormat="1" ht="15.75" x14ac:dyDescent="0.25">
      <c r="A27" s="27" t="s">
        <v>9</v>
      </c>
      <c r="B27" s="31" t="s">
        <v>67</v>
      </c>
      <c r="C27" s="29">
        <v>546342</v>
      </c>
      <c r="D27" s="29">
        <v>546342</v>
      </c>
      <c r="E27" s="30">
        <f>D27/C27</f>
        <v>1</v>
      </c>
    </row>
    <row r="28" spans="1:6" s="5" customFormat="1" ht="16.5" x14ac:dyDescent="0.25">
      <c r="A28" s="21" t="s">
        <v>40</v>
      </c>
      <c r="B28" s="22" t="s">
        <v>41</v>
      </c>
      <c r="C28" s="23">
        <f>C29+C30</f>
        <v>2875100</v>
      </c>
      <c r="D28" s="23">
        <f>D29+D30</f>
        <v>2542894.88</v>
      </c>
      <c r="E28" s="24">
        <f t="shared" si="0"/>
        <v>0.88445441202045139</v>
      </c>
    </row>
    <row r="29" spans="1:6" ht="28.5" x14ac:dyDescent="0.2">
      <c r="A29" s="27" t="s">
        <v>8</v>
      </c>
      <c r="B29" s="31" t="s">
        <v>42</v>
      </c>
      <c r="C29" s="29">
        <v>355100</v>
      </c>
      <c r="D29" s="29">
        <v>365272.44</v>
      </c>
      <c r="E29" s="30">
        <f t="shared" si="0"/>
        <v>1.0286466910729373</v>
      </c>
    </row>
    <row r="30" spans="1:6" ht="14.25" x14ac:dyDescent="0.2">
      <c r="A30" s="27" t="s">
        <v>9</v>
      </c>
      <c r="B30" s="31" t="s">
        <v>72</v>
      </c>
      <c r="C30" s="29">
        <v>2520000</v>
      </c>
      <c r="D30" s="29">
        <v>2177622.44</v>
      </c>
      <c r="E30" s="30">
        <f t="shared" si="0"/>
        <v>0.86413588888888881</v>
      </c>
    </row>
    <row r="31" spans="1:6" s="5" customFormat="1" ht="16.5" x14ac:dyDescent="0.25">
      <c r="A31" s="21" t="s">
        <v>43</v>
      </c>
      <c r="B31" s="22" t="s">
        <v>44</v>
      </c>
      <c r="C31" s="23">
        <f>SUM(C32:C39)</f>
        <v>5573329</v>
      </c>
      <c r="D31" s="23">
        <f>SUM(D32:D39)</f>
        <v>5052976.97</v>
      </c>
      <c r="E31" s="24">
        <f t="shared" si="0"/>
        <v>0.90663532872364072</v>
      </c>
    </row>
    <row r="32" spans="1:6" ht="28.5" x14ac:dyDescent="0.2">
      <c r="A32" s="27" t="s">
        <v>8</v>
      </c>
      <c r="B32" s="31" t="s">
        <v>70</v>
      </c>
      <c r="C32" s="29">
        <v>2406851.6800000002</v>
      </c>
      <c r="D32" s="41">
        <v>2346587.15</v>
      </c>
      <c r="E32" s="30">
        <f>D32/C32</f>
        <v>0.97496126142679462</v>
      </c>
    </row>
    <row r="33" spans="1:5" ht="28.5" x14ac:dyDescent="0.2">
      <c r="A33" s="27" t="s">
        <v>9</v>
      </c>
      <c r="B33" s="31" t="s">
        <v>71</v>
      </c>
      <c r="C33" s="29">
        <v>36675</v>
      </c>
      <c r="D33" s="41">
        <v>20675</v>
      </c>
      <c r="E33" s="30">
        <f>D33/C33</f>
        <v>0.56373551465576011</v>
      </c>
    </row>
    <row r="34" spans="1:5" ht="12.75" customHeight="1" x14ac:dyDescent="0.2">
      <c r="A34" s="27" t="s">
        <v>10</v>
      </c>
      <c r="B34" s="31" t="s">
        <v>45</v>
      </c>
      <c r="C34" s="29">
        <v>1256734</v>
      </c>
      <c r="D34" s="29">
        <v>1254936.95</v>
      </c>
      <c r="E34" s="30">
        <f>D34/C34</f>
        <v>0.99857006335469556</v>
      </c>
    </row>
    <row r="35" spans="1:5" ht="42.75" customHeight="1" x14ac:dyDescent="0.2">
      <c r="A35" s="27" t="s">
        <v>11</v>
      </c>
      <c r="B35" s="31" t="s">
        <v>57</v>
      </c>
      <c r="C35" s="29">
        <v>667668.31999999995</v>
      </c>
      <c r="D35" s="29">
        <v>240269.83</v>
      </c>
      <c r="E35" s="30">
        <f>D35/C35</f>
        <v>0.35986405645246133</v>
      </c>
    </row>
    <row r="36" spans="1:5" ht="42.75" customHeight="1" x14ac:dyDescent="0.2">
      <c r="A36" s="27" t="s">
        <v>12</v>
      </c>
      <c r="B36" s="31" t="s">
        <v>58</v>
      </c>
      <c r="C36" s="29">
        <v>1205400</v>
      </c>
      <c r="D36" s="29">
        <v>1190508.04</v>
      </c>
      <c r="E36" s="30">
        <f>D36/C36</f>
        <v>0.98764562800730049</v>
      </c>
    </row>
    <row r="37" spans="1:5" ht="28.5" hidden="1" x14ac:dyDescent="0.2">
      <c r="A37" s="27" t="s">
        <v>13</v>
      </c>
      <c r="B37" s="35" t="s">
        <v>66</v>
      </c>
      <c r="C37" s="29">
        <v>0</v>
      </c>
      <c r="D37" s="29">
        <v>0</v>
      </c>
      <c r="E37" s="30">
        <v>0</v>
      </c>
    </row>
    <row r="38" spans="1:5" ht="42.75" hidden="1" x14ac:dyDescent="0.2">
      <c r="A38" s="27" t="s">
        <v>14</v>
      </c>
      <c r="B38" s="35" t="s">
        <v>65</v>
      </c>
      <c r="C38" s="29">
        <v>0</v>
      </c>
      <c r="D38" s="29">
        <v>0</v>
      </c>
      <c r="E38" s="30">
        <v>0</v>
      </c>
    </row>
    <row r="39" spans="1:5" ht="28.5" hidden="1" x14ac:dyDescent="0.2">
      <c r="A39" s="27" t="s">
        <v>15</v>
      </c>
      <c r="B39" s="31" t="s">
        <v>59</v>
      </c>
      <c r="C39" s="29">
        <v>0</v>
      </c>
      <c r="D39" s="29">
        <v>0</v>
      </c>
      <c r="E39" s="30">
        <v>0</v>
      </c>
    </row>
    <row r="40" spans="1:5" s="5" customFormat="1" ht="16.5" x14ac:dyDescent="0.25">
      <c r="A40" s="21" t="s">
        <v>47</v>
      </c>
      <c r="B40" s="22" t="s">
        <v>48</v>
      </c>
      <c r="C40" s="23">
        <f>SUM(C41:C54)</f>
        <v>6184097.3300000001</v>
      </c>
      <c r="D40" s="23">
        <f>SUM(D41:D54)</f>
        <v>5400167.0600000005</v>
      </c>
      <c r="E40" s="24">
        <f t="shared" si="0"/>
        <v>0.87323448707751827</v>
      </c>
    </row>
    <row r="41" spans="1:5" ht="14.25" x14ac:dyDescent="0.2">
      <c r="A41" s="27" t="s">
        <v>8</v>
      </c>
      <c r="B41" s="28" t="s">
        <v>49</v>
      </c>
      <c r="C41" s="29">
        <v>60220</v>
      </c>
      <c r="D41" s="29">
        <v>220.15</v>
      </c>
      <c r="E41" s="30">
        <f t="shared" si="0"/>
        <v>3.6557622052474262E-3</v>
      </c>
    </row>
    <row r="42" spans="1:5" ht="42.75" x14ac:dyDescent="0.2">
      <c r="A42" s="27" t="s">
        <v>9</v>
      </c>
      <c r="B42" s="31" t="s">
        <v>50</v>
      </c>
      <c r="C42" s="29">
        <v>302325.8</v>
      </c>
      <c r="D42" s="29">
        <v>256575.59</v>
      </c>
      <c r="E42" s="30">
        <v>0</v>
      </c>
    </row>
    <row r="43" spans="1:5" ht="14.25" x14ac:dyDescent="0.2">
      <c r="A43" s="27" t="s">
        <v>10</v>
      </c>
      <c r="B43" s="28" t="s">
        <v>51</v>
      </c>
      <c r="C43" s="29">
        <v>173133.46</v>
      </c>
      <c r="D43" s="29">
        <v>187462.85</v>
      </c>
      <c r="E43" s="30">
        <f t="shared" si="0"/>
        <v>1.0827649952816747</v>
      </c>
    </row>
    <row r="44" spans="1:5" ht="14.25" x14ac:dyDescent="0.2">
      <c r="A44" s="27" t="s">
        <v>11</v>
      </c>
      <c r="B44" s="28" t="s">
        <v>52</v>
      </c>
      <c r="C44" s="29">
        <v>7552.91</v>
      </c>
      <c r="D44" s="29">
        <v>6687.27</v>
      </c>
      <c r="E44" s="30">
        <f t="shared" si="0"/>
        <v>0.88538986959992916</v>
      </c>
    </row>
    <row r="45" spans="1:5" ht="14.25" x14ac:dyDescent="0.2">
      <c r="A45" s="27" t="s">
        <v>12</v>
      </c>
      <c r="B45" s="28" t="s">
        <v>53</v>
      </c>
      <c r="C45" s="29">
        <v>4218087</v>
      </c>
      <c r="D45" s="29">
        <v>3806673.7</v>
      </c>
      <c r="E45" s="30">
        <f t="shared" si="0"/>
        <v>0.90246448212187191</v>
      </c>
    </row>
    <row r="46" spans="1:5" ht="28.5" x14ac:dyDescent="0.2">
      <c r="A46" s="27" t="s">
        <v>13</v>
      </c>
      <c r="B46" s="31" t="s">
        <v>54</v>
      </c>
      <c r="C46" s="29">
        <v>43481</v>
      </c>
      <c r="D46" s="29">
        <v>30097.43</v>
      </c>
      <c r="E46" s="30">
        <f t="shared" si="0"/>
        <v>0.69219728157126104</v>
      </c>
    </row>
    <row r="47" spans="1:5" ht="14.25" x14ac:dyDescent="0.2">
      <c r="A47" s="27" t="s">
        <v>14</v>
      </c>
      <c r="B47" s="28" t="s">
        <v>55</v>
      </c>
      <c r="C47" s="29">
        <v>557984.98</v>
      </c>
      <c r="D47" s="29">
        <v>554482.80000000005</v>
      </c>
      <c r="E47" s="30">
        <f t="shared" si="0"/>
        <v>0.99372352280880405</v>
      </c>
    </row>
    <row r="48" spans="1:5" ht="14.25" x14ac:dyDescent="0.2">
      <c r="A48" s="27" t="s">
        <v>15</v>
      </c>
      <c r="B48" s="28" t="s">
        <v>74</v>
      </c>
      <c r="C48" s="29">
        <v>12270</v>
      </c>
      <c r="D48" s="29">
        <v>12268.84</v>
      </c>
      <c r="E48" s="30">
        <f t="shared" si="0"/>
        <v>0.99990546047269768</v>
      </c>
    </row>
    <row r="49" spans="1:5" ht="14.25" x14ac:dyDescent="0.2">
      <c r="A49" s="27" t="s">
        <v>16</v>
      </c>
      <c r="B49" s="28" t="s">
        <v>68</v>
      </c>
      <c r="C49" s="29">
        <v>801570.18</v>
      </c>
      <c r="D49" s="29">
        <v>541471.43999999994</v>
      </c>
      <c r="E49" s="30">
        <f>D49/C49</f>
        <v>0.67551345285823872</v>
      </c>
    </row>
    <row r="50" spans="1:5" ht="28.5" hidden="1" x14ac:dyDescent="0.2">
      <c r="A50" s="32" t="s">
        <v>17</v>
      </c>
      <c r="B50" s="34" t="s">
        <v>61</v>
      </c>
      <c r="C50" s="33"/>
      <c r="D50" s="33"/>
      <c r="E50" s="30" t="e">
        <f t="shared" si="0"/>
        <v>#DIV/0!</v>
      </c>
    </row>
    <row r="51" spans="1:5" ht="42.75" hidden="1" customHeight="1" thickBot="1" x14ac:dyDescent="0.25">
      <c r="A51" s="32" t="s">
        <v>18</v>
      </c>
      <c r="B51" s="34" t="s">
        <v>60</v>
      </c>
      <c r="C51" s="33"/>
      <c r="D51" s="33"/>
      <c r="E51" s="30">
        <v>0</v>
      </c>
    </row>
    <row r="52" spans="1:5" ht="28.5" hidden="1" customHeight="1" x14ac:dyDescent="0.2">
      <c r="A52" s="27" t="s">
        <v>17</v>
      </c>
      <c r="B52" s="31" t="s">
        <v>69</v>
      </c>
      <c r="C52" s="29">
        <v>0</v>
      </c>
      <c r="D52" s="29">
        <v>0</v>
      </c>
      <c r="E52" s="30">
        <v>0</v>
      </c>
    </row>
    <row r="53" spans="1:5" ht="42.75" customHeight="1" x14ac:dyDescent="0.2">
      <c r="A53" s="27">
        <v>10</v>
      </c>
      <c r="B53" s="31" t="s">
        <v>60</v>
      </c>
      <c r="C53" s="29">
        <v>7172</v>
      </c>
      <c r="D53" s="29">
        <v>4226.99</v>
      </c>
      <c r="E53" s="30">
        <f>D53/C53</f>
        <v>0.58937395426659223</v>
      </c>
    </row>
    <row r="54" spans="1:5" ht="16.5" customHeight="1" thickBot="1" x14ac:dyDescent="0.25">
      <c r="A54" s="36" t="s">
        <v>18</v>
      </c>
      <c r="B54" s="37" t="s">
        <v>62</v>
      </c>
      <c r="C54" s="38">
        <v>300</v>
      </c>
      <c r="D54" s="38">
        <v>0</v>
      </c>
      <c r="E54" s="30">
        <f>D54/C54</f>
        <v>0</v>
      </c>
    </row>
    <row r="55" spans="1:5" s="5" customFormat="1" ht="17.25" thickBot="1" x14ac:dyDescent="0.3">
      <c r="A55" s="51" t="s">
        <v>56</v>
      </c>
      <c r="B55" s="52"/>
      <c r="C55" s="25">
        <f>C7+C22+C25+C28+C31+C40</f>
        <v>79399930.179999992</v>
      </c>
      <c r="D55" s="25">
        <f>D7+D22+D25+D28+D31+D40</f>
        <v>77985538.920000002</v>
      </c>
      <c r="E55" s="26">
        <f t="shared" si="0"/>
        <v>0.98218649239623312</v>
      </c>
    </row>
    <row r="56" spans="1:5" x14ac:dyDescent="0.2">
      <c r="A56" s="6"/>
      <c r="B56" s="7"/>
      <c r="C56" s="8"/>
      <c r="D56" s="42"/>
      <c r="E56" s="9"/>
    </row>
    <row r="57" spans="1:5" x14ac:dyDescent="0.2">
      <c r="A57" s="10"/>
      <c r="B57" s="11"/>
      <c r="C57" s="12"/>
      <c r="D57" s="43"/>
      <c r="E57" s="13"/>
    </row>
    <row r="58" spans="1:5" x14ac:dyDescent="0.2">
      <c r="A58" s="10"/>
      <c r="B58" s="11"/>
      <c r="C58" s="12"/>
      <c r="D58" s="43"/>
      <c r="E58" s="13"/>
    </row>
    <row r="59" spans="1:5" x14ac:dyDescent="0.2">
      <c r="A59" s="10"/>
      <c r="B59" s="11"/>
      <c r="C59" s="12"/>
      <c r="D59" s="43"/>
      <c r="E59" s="13"/>
    </row>
    <row r="60" spans="1:5" x14ac:dyDescent="0.2">
      <c r="A60" s="10"/>
      <c r="B60" s="11"/>
      <c r="C60" s="12"/>
      <c r="D60" s="43"/>
      <c r="E60" s="13"/>
    </row>
    <row r="61" spans="1:5" x14ac:dyDescent="0.2">
      <c r="A61" s="10"/>
      <c r="B61" s="11"/>
      <c r="C61" s="12"/>
      <c r="D61" s="43"/>
      <c r="E61" s="13"/>
    </row>
    <row r="62" spans="1:5" x14ac:dyDescent="0.2">
      <c r="A62" s="10"/>
      <c r="B62" s="11"/>
      <c r="C62" s="12"/>
      <c r="D62" s="43"/>
      <c r="E62" s="13"/>
    </row>
    <row r="63" spans="1:5" x14ac:dyDescent="0.2">
      <c r="A63" s="10"/>
      <c r="B63" s="11"/>
      <c r="C63" s="12"/>
      <c r="D63" s="43"/>
      <c r="E63" s="13"/>
    </row>
    <row r="64" spans="1:5" x14ac:dyDescent="0.2">
      <c r="A64" s="10"/>
      <c r="B64" s="11"/>
      <c r="C64" s="12"/>
      <c r="D64" s="43"/>
      <c r="E64" s="13"/>
    </row>
    <row r="65" spans="1:5" x14ac:dyDescent="0.2">
      <c r="A65" s="10"/>
      <c r="B65" s="11"/>
      <c r="C65" s="12"/>
      <c r="D65" s="43"/>
      <c r="E65" s="13"/>
    </row>
    <row r="66" spans="1:5" x14ac:dyDescent="0.2">
      <c r="A66" s="10"/>
      <c r="B66" s="11"/>
      <c r="C66" s="12"/>
      <c r="D66" s="43"/>
      <c r="E66" s="13"/>
    </row>
    <row r="67" spans="1:5" x14ac:dyDescent="0.2">
      <c r="A67" s="10"/>
      <c r="B67" s="11"/>
      <c r="C67" s="12"/>
      <c r="D67" s="43"/>
      <c r="E67" s="13"/>
    </row>
    <row r="68" spans="1:5" x14ac:dyDescent="0.2">
      <c r="A68" s="3"/>
      <c r="C68" s="1"/>
      <c r="D68" s="44"/>
      <c r="E68" s="2"/>
    </row>
    <row r="69" spans="1:5" x14ac:dyDescent="0.2">
      <c r="A69" s="3"/>
      <c r="C69" s="1"/>
      <c r="D69" s="44"/>
      <c r="E69" s="2"/>
    </row>
    <row r="70" spans="1:5" x14ac:dyDescent="0.2">
      <c r="A70" s="3"/>
      <c r="C70" s="1"/>
      <c r="D70" s="44"/>
      <c r="E70" s="2"/>
    </row>
    <row r="71" spans="1:5" x14ac:dyDescent="0.2">
      <c r="A71" s="3"/>
      <c r="C71" s="1"/>
      <c r="D71" s="44"/>
      <c r="E71" s="2"/>
    </row>
    <row r="72" spans="1:5" x14ac:dyDescent="0.2">
      <c r="A72" s="3"/>
      <c r="C72" s="1"/>
      <c r="D72" s="44"/>
      <c r="E72" s="2"/>
    </row>
    <row r="73" spans="1:5" x14ac:dyDescent="0.2">
      <c r="A73" s="3"/>
      <c r="C73" s="1"/>
      <c r="D73" s="44"/>
      <c r="E73" s="2"/>
    </row>
    <row r="74" spans="1:5" x14ac:dyDescent="0.2">
      <c r="A74" s="3"/>
      <c r="C74" s="1"/>
      <c r="D74" s="44"/>
      <c r="E74" s="2"/>
    </row>
    <row r="75" spans="1:5" x14ac:dyDescent="0.2">
      <c r="A75" s="3"/>
      <c r="C75" s="1"/>
      <c r="D75" s="44"/>
      <c r="E75" s="2"/>
    </row>
    <row r="76" spans="1:5" x14ac:dyDescent="0.2">
      <c r="A76" s="3"/>
      <c r="C76" s="1"/>
      <c r="D76" s="44"/>
      <c r="E76" s="2"/>
    </row>
    <row r="77" spans="1:5" x14ac:dyDescent="0.2">
      <c r="A77" s="3"/>
      <c r="C77" s="1"/>
      <c r="D77" s="44"/>
      <c r="E77" s="2"/>
    </row>
    <row r="78" spans="1:5" x14ac:dyDescent="0.2">
      <c r="A78" s="3"/>
      <c r="C78" s="1"/>
      <c r="D78" s="44"/>
      <c r="E78" s="2"/>
    </row>
    <row r="79" spans="1:5" x14ac:dyDescent="0.2">
      <c r="A79" s="3"/>
      <c r="C79" s="1"/>
      <c r="D79" s="44"/>
      <c r="E79" s="2"/>
    </row>
    <row r="80" spans="1:5" x14ac:dyDescent="0.2">
      <c r="A80" s="3"/>
      <c r="C80" s="1"/>
      <c r="D80" s="44"/>
      <c r="E80" s="2"/>
    </row>
    <row r="81" spans="1:5" x14ac:dyDescent="0.2">
      <c r="A81" s="3"/>
      <c r="C81" s="1"/>
      <c r="D81" s="44"/>
      <c r="E81" s="2"/>
    </row>
    <row r="82" spans="1:5" x14ac:dyDescent="0.2">
      <c r="A82" s="3"/>
      <c r="C82" s="1"/>
      <c r="D82" s="44"/>
      <c r="E82" s="2"/>
    </row>
    <row r="83" spans="1:5" x14ac:dyDescent="0.2">
      <c r="A83" s="3"/>
      <c r="C83" s="1"/>
      <c r="D83" s="44"/>
      <c r="E83" s="2"/>
    </row>
    <row r="84" spans="1:5" x14ac:dyDescent="0.2">
      <c r="A84" s="3"/>
      <c r="C84" s="1"/>
      <c r="D84" s="44"/>
      <c r="E84" s="2"/>
    </row>
    <row r="85" spans="1:5" x14ac:dyDescent="0.2">
      <c r="A85" s="3"/>
      <c r="C85" s="1"/>
      <c r="D85" s="44"/>
      <c r="E85" s="2"/>
    </row>
    <row r="86" spans="1:5" x14ac:dyDescent="0.2">
      <c r="A86" s="3"/>
      <c r="C86" s="1"/>
      <c r="D86" s="44"/>
      <c r="E86" s="2"/>
    </row>
    <row r="87" spans="1:5" x14ac:dyDescent="0.2">
      <c r="A87" s="3"/>
      <c r="C87" s="1"/>
      <c r="D87" s="44"/>
      <c r="E87" s="2"/>
    </row>
    <row r="88" spans="1:5" x14ac:dyDescent="0.2">
      <c r="A88" s="3"/>
      <c r="C88" s="1"/>
      <c r="D88" s="44"/>
      <c r="E88" s="2"/>
    </row>
    <row r="89" spans="1:5" x14ac:dyDescent="0.2">
      <c r="A89" s="3"/>
      <c r="C89" s="1"/>
      <c r="D89" s="44"/>
      <c r="E89" s="2"/>
    </row>
    <row r="90" spans="1:5" x14ac:dyDescent="0.2">
      <c r="A90" s="3"/>
      <c r="C90" s="1"/>
      <c r="D90" s="44"/>
      <c r="E90" s="2"/>
    </row>
    <row r="91" spans="1:5" x14ac:dyDescent="0.2">
      <c r="A91" s="3"/>
      <c r="C91" s="1"/>
      <c r="D91" s="44"/>
      <c r="E91" s="2"/>
    </row>
    <row r="92" spans="1:5" x14ac:dyDescent="0.2">
      <c r="A92" s="3"/>
      <c r="C92" s="1"/>
      <c r="D92" s="44"/>
      <c r="E92" s="2"/>
    </row>
    <row r="93" spans="1:5" x14ac:dyDescent="0.2">
      <c r="A93" s="3"/>
      <c r="C93" s="1"/>
      <c r="D93" s="44"/>
      <c r="E93" s="2"/>
    </row>
    <row r="94" spans="1:5" x14ac:dyDescent="0.2">
      <c r="A94" s="3"/>
      <c r="C94" s="1"/>
      <c r="D94" s="44"/>
      <c r="E94" s="2"/>
    </row>
    <row r="95" spans="1:5" x14ac:dyDescent="0.2">
      <c r="A95" s="3"/>
      <c r="C95" s="1"/>
      <c r="D95" s="44"/>
      <c r="E95" s="2"/>
    </row>
    <row r="96" spans="1:5" x14ac:dyDescent="0.2">
      <c r="A96" s="3"/>
      <c r="C96" s="1"/>
      <c r="D96" s="44"/>
      <c r="E96" s="2"/>
    </row>
    <row r="97" spans="1:5" x14ac:dyDescent="0.2">
      <c r="A97" s="3"/>
      <c r="C97" s="1"/>
      <c r="D97" s="44"/>
      <c r="E97" s="2"/>
    </row>
    <row r="98" spans="1:5" x14ac:dyDescent="0.2">
      <c r="A98" s="3"/>
      <c r="C98" s="1"/>
      <c r="D98" s="44"/>
      <c r="E98" s="2"/>
    </row>
    <row r="99" spans="1:5" x14ac:dyDescent="0.2">
      <c r="A99" s="3"/>
      <c r="C99" s="1"/>
      <c r="D99" s="44"/>
      <c r="E99" s="2"/>
    </row>
    <row r="100" spans="1:5" x14ac:dyDescent="0.2">
      <c r="A100" s="3"/>
      <c r="C100" s="1"/>
      <c r="D100" s="44"/>
      <c r="E100" s="2"/>
    </row>
    <row r="101" spans="1:5" x14ac:dyDescent="0.2">
      <c r="A101" s="3"/>
      <c r="C101" s="1"/>
      <c r="D101" s="44"/>
      <c r="E101" s="2"/>
    </row>
    <row r="102" spans="1:5" x14ac:dyDescent="0.2">
      <c r="A102" s="3"/>
      <c r="C102" s="1"/>
      <c r="D102" s="44"/>
      <c r="E102" s="2"/>
    </row>
    <row r="103" spans="1:5" x14ac:dyDescent="0.2">
      <c r="A103" s="3"/>
      <c r="C103" s="1"/>
      <c r="D103" s="44"/>
      <c r="E103" s="2"/>
    </row>
    <row r="104" spans="1:5" x14ac:dyDescent="0.2">
      <c r="A104" s="3"/>
      <c r="C104" s="1"/>
      <c r="D104" s="44"/>
      <c r="E104" s="2"/>
    </row>
    <row r="105" spans="1:5" x14ac:dyDescent="0.2">
      <c r="A105" s="3"/>
      <c r="C105" s="1"/>
      <c r="D105" s="44"/>
      <c r="E105" s="2"/>
    </row>
    <row r="106" spans="1:5" x14ac:dyDescent="0.2">
      <c r="A106" s="3"/>
      <c r="C106" s="1"/>
      <c r="D106" s="44"/>
      <c r="E106" s="2"/>
    </row>
  </sheetData>
  <mergeCells count="4">
    <mergeCell ref="A3:E3"/>
    <mergeCell ref="A4:E4"/>
    <mergeCell ref="D1:E1"/>
    <mergeCell ref="A55:B55"/>
  </mergeCells>
  <phoneticPr fontId="3" type="noConversion"/>
  <printOptions horizontalCentered="1"/>
  <pageMargins left="0" right="0" top="0.39370078740157483" bottom="0.39370078740157483" header="0" footer="0"/>
  <pageSetup paperSize="9" scale="61" fitToHeight="2" orientation="portrait" r:id="rId1"/>
  <headerFooter alignWithMargins="0"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Gosia</dc:creator>
  <cp:lastModifiedBy>Andrzej Zalesiński</cp:lastModifiedBy>
  <cp:lastPrinted>2015-03-31T07:53:23Z</cp:lastPrinted>
  <dcterms:created xsi:type="dcterms:W3CDTF">2009-03-16T10:47:06Z</dcterms:created>
  <dcterms:modified xsi:type="dcterms:W3CDTF">2015-04-15T07:23:52Z</dcterms:modified>
</cp:coreProperties>
</file>